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4" i="1"/>
  <c r="C44"/>
  <c r="D38"/>
  <c r="C38"/>
  <c r="D34"/>
  <c r="C33"/>
  <c r="D28"/>
  <c r="C21"/>
  <c r="D16"/>
  <c r="D21" s="1"/>
  <c r="C11"/>
  <c r="C13" s="1"/>
  <c r="D9"/>
  <c r="D8"/>
  <c r="D6"/>
  <c r="C48" l="1"/>
  <c r="C49" s="1"/>
  <c r="D11"/>
  <c r="D13" s="1"/>
  <c r="D33"/>
  <c r="D48" s="1"/>
  <c r="D49" l="1"/>
</calcChain>
</file>

<file path=xl/sharedStrings.xml><?xml version="1.0" encoding="utf-8"?>
<sst xmlns="http://schemas.openxmlformats.org/spreadsheetml/2006/main" count="95" uniqueCount="95">
  <si>
    <t xml:space="preserve">План за </t>
  </si>
  <si>
    <t>Проект</t>
  </si>
  <si>
    <t>приход</t>
  </si>
  <si>
    <t>§</t>
  </si>
  <si>
    <t>2016г.</t>
  </si>
  <si>
    <t>2017г</t>
  </si>
  <si>
    <t>Патентен данък</t>
  </si>
  <si>
    <t>`01-03</t>
  </si>
  <si>
    <t>Д-ци от физ.лица</t>
  </si>
  <si>
    <t>01-00</t>
  </si>
  <si>
    <t>ДНИ</t>
  </si>
  <si>
    <t>`13-01</t>
  </si>
  <si>
    <t>ДПС</t>
  </si>
  <si>
    <t>`13-03</t>
  </si>
  <si>
    <t>ДПИ</t>
  </si>
  <si>
    <t>`13-04</t>
  </si>
  <si>
    <t>ТД</t>
  </si>
  <si>
    <t>`13-08</t>
  </si>
  <si>
    <t>Имуществени д-ци</t>
  </si>
  <si>
    <t>13-00</t>
  </si>
  <si>
    <t>Други данъци</t>
  </si>
  <si>
    <t>20-00</t>
  </si>
  <si>
    <t xml:space="preserve"> </t>
  </si>
  <si>
    <t>Общо данъчни приходи</t>
  </si>
  <si>
    <t>Прих.от прод.на стоки, услуги и прод.</t>
  </si>
  <si>
    <t>`24-04</t>
  </si>
  <si>
    <t>Прих.от наем на имущество</t>
  </si>
  <si>
    <t>`24-05</t>
  </si>
  <si>
    <t xml:space="preserve">Прих.от наем на земя </t>
  </si>
  <si>
    <t>`24-06</t>
  </si>
  <si>
    <t>Прих.от дивиденти</t>
  </si>
  <si>
    <t>`24-07</t>
  </si>
  <si>
    <t>Прих.от лихви по тек.банкови сметки</t>
  </si>
  <si>
    <t>`24-08</t>
  </si>
  <si>
    <t>Прих.от лихви по депоз.банкови сметки</t>
  </si>
  <si>
    <t>`24-09</t>
  </si>
  <si>
    <t>Прих.от лихви и отстъпки ДЦК</t>
  </si>
  <si>
    <t>`24-13</t>
  </si>
  <si>
    <t>Прходи и доходи от собственост</t>
  </si>
  <si>
    <t>24-00</t>
  </si>
  <si>
    <t>Такси ЦДГ</t>
  </si>
  <si>
    <t>`27-01</t>
  </si>
  <si>
    <t>Такси ДЯ</t>
  </si>
  <si>
    <t>`27-02</t>
  </si>
  <si>
    <t>Такси ДСП</t>
  </si>
  <si>
    <t>`27-04</t>
  </si>
  <si>
    <t>Такса пазари</t>
  </si>
  <si>
    <t>`27-05</t>
  </si>
  <si>
    <t>Такса БО</t>
  </si>
  <si>
    <t>`27-07</t>
  </si>
  <si>
    <t>Такси СО и др.образ.</t>
  </si>
  <si>
    <t>`27-08</t>
  </si>
  <si>
    <t>Технически такси</t>
  </si>
  <si>
    <t>`27-10</t>
  </si>
  <si>
    <t>Административни такси</t>
  </si>
  <si>
    <t>`27-11</t>
  </si>
  <si>
    <t>Такси гр.места</t>
  </si>
  <si>
    <t>27-15</t>
  </si>
  <si>
    <t>Такса куче</t>
  </si>
  <si>
    <t>27-17</t>
  </si>
  <si>
    <t>Др.общ.такси</t>
  </si>
  <si>
    <t>27-29</t>
  </si>
  <si>
    <t>Общо Такси</t>
  </si>
  <si>
    <t>27-00</t>
  </si>
  <si>
    <t>Глоби, санкции и неустойки</t>
  </si>
  <si>
    <t>28-00</t>
  </si>
  <si>
    <t>Други неданъчни приходи</t>
  </si>
  <si>
    <t>36-00</t>
  </si>
  <si>
    <t>Събран и внесен ДДС</t>
  </si>
  <si>
    <t>37-01</t>
  </si>
  <si>
    <t>Събран и внесен д-к по ЗКПО</t>
  </si>
  <si>
    <t>37-02</t>
  </si>
  <si>
    <t>Данъци за внасяне общо</t>
  </si>
  <si>
    <t>37-00</t>
  </si>
  <si>
    <t>Постъпл.от прод.на сгради</t>
  </si>
  <si>
    <t>40-22</t>
  </si>
  <si>
    <t>Постъпления от прод.на др.имущество</t>
  </si>
  <si>
    <t>40-23</t>
  </si>
  <si>
    <t>Постъпл.от прод.на транспортни средства</t>
  </si>
  <si>
    <t>40-24</t>
  </si>
  <si>
    <t>Постъпл.от прод.на нематериални ДА</t>
  </si>
  <si>
    <t>40-30</t>
  </si>
  <si>
    <t>Постъпл.от прод.на земя</t>
  </si>
  <si>
    <t>40-40</t>
  </si>
  <si>
    <t>Приходи от продажба на имущество</t>
  </si>
  <si>
    <t>40-00</t>
  </si>
  <si>
    <t>Приходи от концесия</t>
  </si>
  <si>
    <t>41-00</t>
  </si>
  <si>
    <t>Текущи дарения,помощи и др.безв.сум.</t>
  </si>
  <si>
    <t>45-00</t>
  </si>
  <si>
    <t>Текущи трансфери от КПФ</t>
  </si>
  <si>
    <t>47-45</t>
  </si>
  <si>
    <t>Общо Неданъчни приходи</t>
  </si>
  <si>
    <t>Общо Местни приходи</t>
  </si>
  <si>
    <t>Собствени приходи за 2017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</si>
</sst>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6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18" xfId="0" applyBorder="1"/>
    <xf numFmtId="0" fontId="3" fillId="2" borderId="19" xfId="0" applyFont="1" applyFill="1" applyBorder="1"/>
    <xf numFmtId="0" fontId="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20" xfId="0" applyFont="1" applyFill="1" applyBorder="1"/>
    <xf numFmtId="0" fontId="1" fillId="0" borderId="15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21" xfId="0" applyFont="1" applyFill="1" applyBorder="1"/>
    <xf numFmtId="3" fontId="0" fillId="0" borderId="16" xfId="0" applyNumberFormat="1" applyBorder="1"/>
    <xf numFmtId="0" fontId="1" fillId="0" borderId="1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22" xfId="0" applyFont="1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2" borderId="23" xfId="0" applyFont="1" applyFill="1" applyBorder="1"/>
    <xf numFmtId="0" fontId="1" fillId="0" borderId="5" xfId="0" applyFont="1" applyBorder="1"/>
    <xf numFmtId="0" fontId="1" fillId="0" borderId="17" xfId="0" applyFont="1" applyBorder="1"/>
    <xf numFmtId="0" fontId="0" fillId="0" borderId="24" xfId="0" applyBorder="1"/>
    <xf numFmtId="0" fontId="3" fillId="2" borderId="25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26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27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0" fillId="0" borderId="0" xfId="0" applyAlignment="1">
      <alignment horizontal="center"/>
    </xf>
    <xf numFmtId="14" fontId="1" fillId="0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tabSelected="1" workbookViewId="0">
      <selection activeCell="I16" sqref="I16"/>
    </sheetView>
  </sheetViews>
  <sheetFormatPr defaultRowHeight="15"/>
  <cols>
    <col min="1" max="1" width="61.5703125" bestFit="1" customWidth="1"/>
    <col min="2" max="2" width="6.28515625" bestFit="1" customWidth="1"/>
    <col min="3" max="3" width="8.7109375" bestFit="1" customWidth="1"/>
    <col min="4" max="4" width="8.28515625" bestFit="1" customWidth="1"/>
  </cols>
  <sheetData>
    <row r="1" spans="1:4">
      <c r="A1" s="67" t="s">
        <v>94</v>
      </c>
      <c r="B1" s="67"/>
      <c r="C1" s="67"/>
      <c r="D1" s="67"/>
    </row>
    <row r="2" spans="1:4" ht="15.75" thickBot="1"/>
    <row r="3" spans="1:4">
      <c r="A3" s="1" t="s">
        <v>22</v>
      </c>
      <c r="B3" s="2"/>
      <c r="C3" s="3" t="s">
        <v>0</v>
      </c>
      <c r="D3" s="40" t="s">
        <v>1</v>
      </c>
    </row>
    <row r="4" spans="1:4" ht="16.5" thickBot="1">
      <c r="A4" s="4" t="s">
        <v>2</v>
      </c>
      <c r="B4" s="5" t="s">
        <v>3</v>
      </c>
      <c r="C4" s="6" t="s">
        <v>4</v>
      </c>
      <c r="D4" s="66" t="s">
        <v>5</v>
      </c>
    </row>
    <row r="5" spans="1:4" ht="15.75" thickBot="1">
      <c r="A5" s="7" t="s">
        <v>6</v>
      </c>
      <c r="B5" s="8" t="s">
        <v>7</v>
      </c>
      <c r="C5" s="9">
        <v>16000</v>
      </c>
      <c r="D5" s="10">
        <v>16000</v>
      </c>
    </row>
    <row r="6" spans="1:4" ht="15.75" thickBot="1">
      <c r="A6" s="11" t="s">
        <v>8</v>
      </c>
      <c r="B6" s="12" t="s">
        <v>9</v>
      </c>
      <c r="C6" s="13">
        <v>16000</v>
      </c>
      <c r="D6" s="15">
        <f>SUM(D5)</f>
        <v>16000</v>
      </c>
    </row>
    <row r="7" spans="1:4">
      <c r="A7" s="16" t="s">
        <v>10</v>
      </c>
      <c r="B7" s="17" t="s">
        <v>11</v>
      </c>
      <c r="C7" s="18">
        <v>270000</v>
      </c>
      <c r="D7" s="18">
        <v>220000</v>
      </c>
    </row>
    <row r="8" spans="1:4">
      <c r="A8" s="19" t="s">
        <v>12</v>
      </c>
      <c r="B8" s="20" t="s">
        <v>13</v>
      </c>
      <c r="C8" s="21">
        <v>350000</v>
      </c>
      <c r="D8" s="21">
        <f>420000+10000</f>
        <v>430000</v>
      </c>
    </row>
    <row r="9" spans="1:4">
      <c r="A9" s="19" t="s">
        <v>14</v>
      </c>
      <c r="B9" s="20" t="s">
        <v>15</v>
      </c>
      <c r="C9" s="21">
        <v>270000</v>
      </c>
      <c r="D9" s="21">
        <f>250000+30000</f>
        <v>280000</v>
      </c>
    </row>
    <row r="10" spans="1:4" ht="15.75" thickBot="1">
      <c r="A10" s="22" t="s">
        <v>16</v>
      </c>
      <c r="B10" s="23" t="s">
        <v>17</v>
      </c>
      <c r="C10" s="24">
        <v>4000</v>
      </c>
      <c r="D10" s="10">
        <v>2500</v>
      </c>
    </row>
    <row r="11" spans="1:4" ht="15.75" thickBot="1">
      <c r="A11" s="11" t="s">
        <v>18</v>
      </c>
      <c r="B11" s="12" t="s">
        <v>19</v>
      </c>
      <c r="C11" s="25">
        <f>SUM(C7:C10)</f>
        <v>894000</v>
      </c>
      <c r="D11" s="15">
        <f>SUM(D7:D10)</f>
        <v>932500</v>
      </c>
    </row>
    <row r="12" spans="1:4" ht="15.75" thickBot="1">
      <c r="A12" s="11" t="s">
        <v>20</v>
      </c>
      <c r="B12" s="12" t="s">
        <v>21</v>
      </c>
      <c r="C12" s="13"/>
      <c r="D12" s="13"/>
    </row>
    <row r="13" spans="1:4" ht="15.75" thickBot="1">
      <c r="A13" s="26" t="s">
        <v>23</v>
      </c>
      <c r="B13" s="27"/>
      <c r="C13" s="28">
        <f>+C6+C11</f>
        <v>910000</v>
      </c>
      <c r="D13" s="29">
        <f>+D6+D11</f>
        <v>948500</v>
      </c>
    </row>
    <row r="14" spans="1:4">
      <c r="A14" s="30" t="s">
        <v>24</v>
      </c>
      <c r="B14" s="31" t="s">
        <v>25</v>
      </c>
      <c r="C14" s="33">
        <v>36500</v>
      </c>
      <c r="D14" s="18">
        <v>36000</v>
      </c>
    </row>
    <row r="15" spans="1:4">
      <c r="A15" s="34" t="s">
        <v>26</v>
      </c>
      <c r="B15" s="35" t="s">
        <v>27</v>
      </c>
      <c r="C15" s="36">
        <v>80000</v>
      </c>
      <c r="D15" s="37">
        <v>82000</v>
      </c>
    </row>
    <row r="16" spans="1:4">
      <c r="A16" s="34" t="s">
        <v>28</v>
      </c>
      <c r="B16" s="35" t="s">
        <v>29</v>
      </c>
      <c r="C16" s="36">
        <v>250000</v>
      </c>
      <c r="D16" s="37">
        <f>400000+87200</f>
        <v>487200</v>
      </c>
    </row>
    <row r="17" spans="1:4">
      <c r="A17" s="34" t="s">
        <v>30</v>
      </c>
      <c r="B17" s="35" t="s">
        <v>31</v>
      </c>
      <c r="C17" s="36">
        <v>1000</v>
      </c>
      <c r="D17" s="21"/>
    </row>
    <row r="18" spans="1:4">
      <c r="A18" s="34" t="s">
        <v>32</v>
      </c>
      <c r="B18" s="35" t="s">
        <v>33</v>
      </c>
      <c r="C18" s="36">
        <v>2000</v>
      </c>
      <c r="D18" s="21"/>
    </row>
    <row r="19" spans="1:4">
      <c r="A19" s="34" t="s">
        <v>34</v>
      </c>
      <c r="B19" s="35" t="s">
        <v>35</v>
      </c>
      <c r="C19" s="36"/>
      <c r="D19" s="21"/>
    </row>
    <row r="20" spans="1:4" ht="15.75" thickBot="1">
      <c r="A20" s="38" t="s">
        <v>36</v>
      </c>
      <c r="B20" s="39" t="s">
        <v>37</v>
      </c>
      <c r="C20" s="41"/>
      <c r="D20" s="21"/>
    </row>
    <row r="21" spans="1:4" ht="15.75" thickBot="1">
      <c r="A21" s="11" t="s">
        <v>38</v>
      </c>
      <c r="B21" s="12" t="s">
        <v>39</v>
      </c>
      <c r="C21" s="13">
        <f>SUM(C14:C20)</f>
        <v>369500</v>
      </c>
      <c r="D21" s="13">
        <f>SUM(D14:D20)</f>
        <v>605200</v>
      </c>
    </row>
    <row r="22" spans="1:4">
      <c r="A22" s="16" t="s">
        <v>40</v>
      </c>
      <c r="B22" s="17" t="s">
        <v>41</v>
      </c>
      <c r="C22" s="42">
        <v>100000</v>
      </c>
      <c r="D22" s="18">
        <v>95000</v>
      </c>
    </row>
    <row r="23" spans="1:4">
      <c r="A23" s="19" t="s">
        <v>42</v>
      </c>
      <c r="B23" s="20" t="s">
        <v>43</v>
      </c>
      <c r="C23" s="43">
        <v>18000</v>
      </c>
      <c r="D23" s="21">
        <v>20000</v>
      </c>
    </row>
    <row r="24" spans="1:4">
      <c r="A24" s="19" t="s">
        <v>44</v>
      </c>
      <c r="B24" s="20" t="s">
        <v>45</v>
      </c>
      <c r="C24" s="43">
        <v>90000</v>
      </c>
      <c r="D24" s="21">
        <v>85000</v>
      </c>
    </row>
    <row r="25" spans="1:4">
      <c r="A25" s="19" t="s">
        <v>46</v>
      </c>
      <c r="B25" s="20" t="s">
        <v>47</v>
      </c>
      <c r="C25" s="43">
        <v>30000</v>
      </c>
      <c r="D25" s="21">
        <v>35000</v>
      </c>
    </row>
    <row r="26" spans="1:4">
      <c r="A26" s="19" t="s">
        <v>48</v>
      </c>
      <c r="B26" s="20" t="s">
        <v>49</v>
      </c>
      <c r="C26" s="43">
        <v>965000</v>
      </c>
      <c r="D26" s="21">
        <v>875200</v>
      </c>
    </row>
    <row r="27" spans="1:4">
      <c r="A27" s="19" t="s">
        <v>50</v>
      </c>
      <c r="B27" s="20" t="s">
        <v>51</v>
      </c>
      <c r="C27" s="43"/>
      <c r="D27" s="21"/>
    </row>
    <row r="28" spans="1:4">
      <c r="A28" s="19" t="s">
        <v>52</v>
      </c>
      <c r="B28" s="20" t="s">
        <v>53</v>
      </c>
      <c r="C28" s="43">
        <v>35000</v>
      </c>
      <c r="D28" s="21">
        <f>45000+2000</f>
        <v>47000</v>
      </c>
    </row>
    <row r="29" spans="1:4">
      <c r="A29" s="19" t="s">
        <v>54</v>
      </c>
      <c r="B29" s="20" t="s">
        <v>55</v>
      </c>
      <c r="C29" s="43">
        <v>100000</v>
      </c>
      <c r="D29" s="21">
        <v>72000</v>
      </c>
    </row>
    <row r="30" spans="1:4">
      <c r="A30" s="19" t="s">
        <v>56</v>
      </c>
      <c r="B30" s="20" t="s">
        <v>57</v>
      </c>
      <c r="C30" s="43">
        <v>10000</v>
      </c>
      <c r="D30" s="21">
        <v>12000</v>
      </c>
    </row>
    <row r="31" spans="1:4">
      <c r="A31" s="19" t="s">
        <v>58</v>
      </c>
      <c r="B31" s="20" t="s">
        <v>59</v>
      </c>
      <c r="C31" s="43">
        <v>500</v>
      </c>
      <c r="D31" s="21">
        <v>1000</v>
      </c>
    </row>
    <row r="32" spans="1:4" ht="15.75" thickBot="1">
      <c r="A32" s="22" t="s">
        <v>60</v>
      </c>
      <c r="B32" s="23" t="s">
        <v>61</v>
      </c>
      <c r="C32" s="44">
        <v>2000</v>
      </c>
      <c r="D32" s="21">
        <v>700</v>
      </c>
    </row>
    <row r="33" spans="1:4" ht="15.75" thickBot="1">
      <c r="A33" s="11" t="s">
        <v>62</v>
      </c>
      <c r="B33" s="12" t="s">
        <v>63</v>
      </c>
      <c r="C33" s="14">
        <f>SUM(C22:C32)</f>
        <v>1350500</v>
      </c>
      <c r="D33" s="15">
        <f>SUM(D22:D32)</f>
        <v>1242900</v>
      </c>
    </row>
    <row r="34" spans="1:4" ht="15.75" thickBot="1">
      <c r="A34" s="11" t="s">
        <v>64</v>
      </c>
      <c r="B34" s="12" t="s">
        <v>65</v>
      </c>
      <c r="C34" s="14">
        <v>300000</v>
      </c>
      <c r="D34" s="15">
        <f>105000+10000</f>
        <v>115000</v>
      </c>
    </row>
    <row r="35" spans="1:4" ht="15.75" thickBot="1">
      <c r="A35" s="11" t="s">
        <v>66</v>
      </c>
      <c r="B35" s="12" t="s">
        <v>67</v>
      </c>
      <c r="C35" s="45">
        <v>10000</v>
      </c>
      <c r="D35" s="15">
        <v>12000</v>
      </c>
    </row>
    <row r="36" spans="1:4">
      <c r="A36" s="46" t="s">
        <v>68</v>
      </c>
      <c r="B36" s="17" t="s">
        <v>69</v>
      </c>
      <c r="C36" s="42">
        <v>-100000</v>
      </c>
      <c r="D36" s="18">
        <v>-150125</v>
      </c>
    </row>
    <row r="37" spans="1:4" ht="15.75" thickBot="1">
      <c r="A37" s="47" t="s">
        <v>70</v>
      </c>
      <c r="B37" s="8" t="s">
        <v>71</v>
      </c>
      <c r="C37" s="48">
        <v>-40000</v>
      </c>
      <c r="D37" s="21">
        <v>-20000</v>
      </c>
    </row>
    <row r="38" spans="1:4" ht="15.75" thickBot="1">
      <c r="A38" s="11" t="s">
        <v>72</v>
      </c>
      <c r="B38" s="12" t="s">
        <v>73</v>
      </c>
      <c r="C38" s="49">
        <f>SUM(C36:C37)</f>
        <v>-140000</v>
      </c>
      <c r="D38" s="15">
        <f>SUM(D36:D37)</f>
        <v>-170125</v>
      </c>
    </row>
    <row r="39" spans="1:4">
      <c r="A39" s="30" t="s">
        <v>74</v>
      </c>
      <c r="B39" s="50" t="s">
        <v>75</v>
      </c>
      <c r="C39" s="33">
        <v>30000</v>
      </c>
      <c r="D39" s="32">
        <v>145000</v>
      </c>
    </row>
    <row r="40" spans="1:4">
      <c r="A40" s="30" t="s">
        <v>76</v>
      </c>
      <c r="B40" s="50" t="s">
        <v>77</v>
      </c>
      <c r="C40" s="33"/>
      <c r="D40" s="21"/>
    </row>
    <row r="41" spans="1:4">
      <c r="A41" s="34" t="s">
        <v>78</v>
      </c>
      <c r="B41" s="51" t="s">
        <v>79</v>
      </c>
      <c r="C41" s="36"/>
      <c r="D41" s="21">
        <v>6000</v>
      </c>
    </row>
    <row r="42" spans="1:4">
      <c r="A42" s="34" t="s">
        <v>80</v>
      </c>
      <c r="B42" s="51" t="s">
        <v>81</v>
      </c>
      <c r="C42" s="36">
        <v>5000</v>
      </c>
      <c r="D42" s="21">
        <v>6000</v>
      </c>
    </row>
    <row r="43" spans="1:4" ht="15.75" thickBot="1">
      <c r="A43" s="38" t="s">
        <v>82</v>
      </c>
      <c r="B43" s="52" t="s">
        <v>83</v>
      </c>
      <c r="C43" s="41">
        <v>70000</v>
      </c>
      <c r="D43" s="40">
        <v>40000</v>
      </c>
    </row>
    <row r="44" spans="1:4" ht="15.75" thickBot="1">
      <c r="A44" s="11" t="s">
        <v>84</v>
      </c>
      <c r="B44" s="53" t="s">
        <v>85</v>
      </c>
      <c r="C44" s="45">
        <f>SUM(C39:C43)</f>
        <v>105000</v>
      </c>
      <c r="D44" s="15">
        <f>SUM(D39:D43)</f>
        <v>197000</v>
      </c>
    </row>
    <row r="45" spans="1:4" ht="15.75" thickBot="1">
      <c r="A45" s="54" t="s">
        <v>86</v>
      </c>
      <c r="B45" s="55" t="s">
        <v>87</v>
      </c>
      <c r="C45" s="56">
        <v>2000</v>
      </c>
      <c r="D45" s="57">
        <v>3000</v>
      </c>
    </row>
    <row r="46" spans="1:4" ht="15.75" thickBot="1">
      <c r="A46" s="11" t="s">
        <v>88</v>
      </c>
      <c r="B46" s="58" t="s">
        <v>89</v>
      </c>
      <c r="C46" s="14">
        <v>204426</v>
      </c>
      <c r="D46" s="15"/>
    </row>
    <row r="47" spans="1:4" ht="15.75" thickBot="1">
      <c r="A47" s="59" t="s">
        <v>90</v>
      </c>
      <c r="B47" s="60" t="s">
        <v>91</v>
      </c>
      <c r="C47" s="56"/>
      <c r="D47" s="61"/>
    </row>
    <row r="48" spans="1:4" ht="15.75" thickBot="1">
      <c r="A48" s="26" t="s">
        <v>92</v>
      </c>
      <c r="B48" s="27"/>
      <c r="C48" s="28">
        <f>+C21+C33+C34+C35+C38+C44+C45+C46</f>
        <v>2201426</v>
      </c>
      <c r="D48" s="28">
        <f>+D21+D33+D34+D35+D38+D44+D45+D46+D47</f>
        <v>2004975</v>
      </c>
    </row>
    <row r="49" spans="1:4" ht="15.75" thickBot="1">
      <c r="A49" s="62" t="s">
        <v>93</v>
      </c>
      <c r="B49" s="63"/>
      <c r="C49" s="64">
        <f>+C13+C48</f>
        <v>3111426</v>
      </c>
      <c r="D49" s="64">
        <f>+D13+D48</f>
        <v>2953475</v>
      </c>
    </row>
    <row r="50" spans="1:4">
      <c r="B50" s="65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atanasova</dc:creator>
  <cp:lastModifiedBy>atanasova</cp:lastModifiedBy>
  <dcterms:created xsi:type="dcterms:W3CDTF">2017-01-04T10:43:24Z</dcterms:created>
  <dcterms:modified xsi:type="dcterms:W3CDTF">2017-01-04T11:10:51Z</dcterms:modified>
</cp:coreProperties>
</file>